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brane\aaa\"/>
    </mc:Choice>
  </mc:AlternateContent>
  <xr:revisionPtr revIDLastSave="0" documentId="13_ncr:1_{F4D84A17-B745-4539-A5D8-2531EBD3AEEA}" xr6:coauthVersionLast="45" xr6:coauthVersionMax="45" xr10:uidLastSave="{00000000-0000-0000-0000-000000000000}"/>
  <bookViews>
    <workbookView xWindow="-120" yWindow="-120" windowWidth="29040" windowHeight="17640" xr2:uid="{905C402F-C70A-45DD-B844-D24EC25697AC}"/>
  </bookViews>
  <sheets>
    <sheet name="Rezystancja uziemienia typu A" sheetId="1" r:id="rId1"/>
  </sheets>
  <definedNames>
    <definedName name="d">'Rezystancja uziemienia typu A'!$D$4</definedName>
    <definedName name="lv">'Rezystancja uziemienia typu A'!$D$2</definedName>
    <definedName name="rov">'Rezystancja uziemienia typu A'!$D$3</definedName>
    <definedName name="rr">'Rezystancja uziemienia typu A'!$D$5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16" i="1" l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<sst xmlns="http://schemas.openxmlformats.org/spreadsheetml/2006/main" count="21" uniqueCount="12">
  <si>
    <t>Ω</t>
  </si>
  <si>
    <t>Ωm</t>
  </si>
  <si>
    <t>mm</t>
  </si>
  <si>
    <t>m</t>
  </si>
  <si>
    <t>Rezystancja uziemienia</t>
  </si>
  <si>
    <t>Długość uziomu pionowego</t>
  </si>
  <si>
    <t>Rezystywność gruntu</t>
  </si>
  <si>
    <t>Średnica uziomu pionowego</t>
  </si>
  <si>
    <t>Promień uziomu pionowego</t>
  </si>
  <si>
    <t>Logarytm naturalny</t>
  </si>
  <si>
    <t>www.napiecie.salama.pl</t>
  </si>
  <si>
    <t>Wypełnij pola zaznaczona na żółto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</si>
</sst>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 vertical="center"/>
    </xf>
    <xf numFmtId="43" fontId="0" fillId="3" borderId="0" xfId="1" applyFont="1" applyFill="1"/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/>
    <xf numFmtId="0" fontId="0" fillId="3" borderId="0" xfId="0" applyFill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0" fillId="3" borderId="2" xfId="0" applyFill="1" applyBorder="1"/>
    <xf numFmtId="0" fontId="4" fillId="2" borderId="0" xfId="0" applyFont="1" applyFill="1" applyProtection="1">
      <protection locked="0"/>
    </xf>
    <xf numFmtId="0" fontId="4" fillId="3" borderId="0" xfId="0" applyFont="1" applyFill="1"/>
    <xf numFmtId="43" fontId="4" fillId="3" borderId="4" xfId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5" fillId="3" borderId="0" xfId="2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</cellXfs>
  <cellStyles count="3">
    <cellStyle name="Dziesiętny" xfId="1" builtinId="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5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hyperlink" Target="https://napiecie.salama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876301</xdr:colOff>
      <xdr:row>9</xdr:row>
      <xdr:rowOff>95249</xdr:rowOff>
    </xdr:from>
    <xdr:to>
      <xdr:col>1</xdr:col>
      <xdr:colOff>1551380</xdr:colOff>
      <xdr:row>9</xdr:row>
      <xdr:rowOff>563249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AD9FD33-60A7-4699-B801-B195A6CE1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1" y="1428749"/>
          <a:ext cx="675079" cy="4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714375</xdr:colOff>
      <xdr:row>10</xdr:row>
      <xdr:rowOff>76200</xdr:rowOff>
    </xdr:from>
    <xdr:to>
      <xdr:col>1</xdr:col>
      <xdr:colOff>1791189</xdr:colOff>
      <xdr:row>10</xdr:row>
      <xdr:rowOff>544200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D877671-53E4-4E48-A403-E533D9A2E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038350"/>
          <a:ext cx="1076814" cy="4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447675</xdr:colOff>
      <xdr:row>11</xdr:row>
      <xdr:rowOff>114300</xdr:rowOff>
    </xdr:from>
    <xdr:to>
      <xdr:col>1</xdr:col>
      <xdr:colOff>1993609</xdr:colOff>
      <xdr:row>11</xdr:row>
      <xdr:rowOff>582300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225F308-EDCE-43B9-8500-C2EDD71C7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05100"/>
          <a:ext cx="1545934" cy="4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533401</xdr:colOff>
      <xdr:row>12</xdr:row>
      <xdr:rowOff>85725</xdr:rowOff>
    </xdr:from>
    <xdr:to>
      <xdr:col>1</xdr:col>
      <xdr:colOff>1954734</xdr:colOff>
      <xdr:row>12</xdr:row>
      <xdr:rowOff>553725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3BA7151E-6D88-4486-963C-9593B76A6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3305175"/>
          <a:ext cx="1421333" cy="4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13</xdr:row>
      <xdr:rowOff>133350</xdr:rowOff>
    </xdr:from>
    <xdr:to>
      <xdr:col>1</xdr:col>
      <xdr:colOff>2177712</xdr:colOff>
      <xdr:row>13</xdr:row>
      <xdr:rowOff>601350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F84BFE04-2529-44AA-8480-AF98D19ED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981450"/>
          <a:ext cx="2006262" cy="4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14</xdr:row>
      <xdr:rowOff>114300</xdr:rowOff>
    </xdr:from>
    <xdr:to>
      <xdr:col>1</xdr:col>
      <xdr:colOff>2196762</xdr:colOff>
      <xdr:row>14</xdr:row>
      <xdr:rowOff>582300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7E74770B-A23A-4BD7-9E96-895810580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591050"/>
          <a:ext cx="2006262" cy="4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476250</xdr:colOff>
      <xdr:row>15</xdr:row>
      <xdr:rowOff>95250</xdr:rowOff>
    </xdr:from>
    <xdr:to>
      <xdr:col>1</xdr:col>
      <xdr:colOff>2022184</xdr:colOff>
      <xdr:row>15</xdr:row>
      <xdr:rowOff>563250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1544D99-4E00-4933-86A8-4101CCD1F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200650"/>
          <a:ext cx="1545934" cy="4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142875</xdr:colOff>
      <xdr:row>1</xdr:row>
      <xdr:rowOff>323850</xdr:rowOff>
    </xdr:from>
    <xdr:to>
      <xdr:col>2</xdr:col>
      <xdr:colOff>426153</xdr:colOff>
      <xdr:row>2</xdr:row>
      <xdr:rowOff>302850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9BFB6BFA-5D3F-42B9-A850-DAC110296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14350"/>
          <a:ext cx="283278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142876</xdr:colOff>
      <xdr:row>1</xdr:row>
      <xdr:rowOff>19050</xdr:rowOff>
    </xdr:from>
    <xdr:to>
      <xdr:col>2</xdr:col>
      <xdr:colOff>426155</xdr:colOff>
      <xdr:row>1</xdr:row>
      <xdr:rowOff>379050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697594B5-E93A-4D60-9A3F-2B4A5F49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1" y="209550"/>
          <a:ext cx="283279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161925</xdr:colOff>
      <xdr:row>3</xdr:row>
      <xdr:rowOff>47625</xdr:rowOff>
    </xdr:from>
    <xdr:to>
      <xdr:col>2</xdr:col>
      <xdr:colOff>333073</xdr:colOff>
      <xdr:row>4</xdr:row>
      <xdr:rowOff>26625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F2200D46-533D-41C5-A59D-7BFA5680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1000125"/>
          <a:ext cx="171148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190501</xdr:colOff>
      <xdr:row>4</xdr:row>
      <xdr:rowOff>0</xdr:rowOff>
    </xdr:from>
    <xdr:to>
      <xdr:col>2</xdr:col>
      <xdr:colOff>332140</xdr:colOff>
      <xdr:row>4</xdr:row>
      <xdr:rowOff>360000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FC134DFD-861A-4BFC-BD2E-A26B7D1B1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6" y="1333500"/>
          <a:ext cx="141639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161925</xdr:colOff>
      <xdr:row>5</xdr:row>
      <xdr:rowOff>28575</xdr:rowOff>
    </xdr:from>
    <xdr:to>
      <xdr:col>2</xdr:col>
      <xdr:colOff>421597</xdr:colOff>
      <xdr:row>6</xdr:row>
      <xdr:rowOff>7575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9C5D3791-29D2-41F0-9886-7EBD6185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743075"/>
          <a:ext cx="259672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161926</xdr:colOff>
      <xdr:row>6</xdr:row>
      <xdr:rowOff>9525</xdr:rowOff>
    </xdr:from>
    <xdr:to>
      <xdr:col>2</xdr:col>
      <xdr:colOff>468811</xdr:colOff>
      <xdr:row>6</xdr:row>
      <xdr:rowOff>369525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48C20B75-B645-4055-BA06-4A2EF03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1" y="2105025"/>
          <a:ext cx="30688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490876</xdr:colOff>
      <xdr:row>1</xdr:row>
      <xdr:rowOff>2550</xdr:rowOff>
    </xdr:to>
    <xdr:pic>
      <xdr:nvPicPr>
        <xdr:cNvPr id="23" name="Obraz 2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80C6C19-48AB-4AAA-94FC-6E9A25FA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2001" cy="936000"/>
        </a:xfrm>
        <a:prstGeom prst="rect">
          <a:avLst/>
        </a:prstGeom>
      </xdr:spPr>
    </xdr:pic>
    <xdr:clientData/>
  </xdr:twoCellAnchor>
  <xdr:twoCellAnchor editAs="oneCell">
    <xdr:from>
      <xdr:col>4</xdr:col>
      <xdr:colOff>590551</xdr:colOff>
      <xdr:row>1</xdr:row>
      <xdr:rowOff>19050</xdr:rowOff>
    </xdr:from>
    <xdr:to>
      <xdr:col>12</xdr:col>
      <xdr:colOff>324054</xdr:colOff>
      <xdr:row>15</xdr:row>
      <xdr:rowOff>492150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91B9C116-F46E-4929-A19A-E1193C7D0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1" y="952500"/>
          <a:ext cx="4610303" cy="69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piecie.salam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4D4C-D8AA-4332-B98A-6F7E6D56E64B}">
  <dimension ref="A1:M18"/>
  <sheetViews>
    <sheetView tabSelected="1" workbookViewId="0">
      <selection activeCell="H1" sqref="H1:M16"/>
    </sheetView>
  </sheetViews>
  <sheetFormatPr defaultColWidth="0" defaultRowHeight="15" zeroHeight="1" x14ac:dyDescent="0.25"/>
  <cols>
    <col min="1" max="1" width="20.7109375" style="1" customWidth="1"/>
    <col min="2" max="2" width="34.42578125" style="1" customWidth="1"/>
    <col min="3" max="3" width="10" style="1" bestFit="1" customWidth="1"/>
    <col min="4" max="13" width="9.140625" style="1" customWidth="1"/>
    <col min="14" max="16384" width="9.140625" style="1" hidden="1"/>
  </cols>
  <sheetData>
    <row r="1" spans="1:13" ht="73.5" customHeight="1" x14ac:dyDescent="0.25">
      <c r="A1" s="15"/>
      <c r="C1" s="13" t="s">
        <v>11</v>
      </c>
      <c r="D1" s="13"/>
      <c r="E1" s="13"/>
      <c r="F1" s="13"/>
      <c r="G1" s="13"/>
      <c r="H1" s="15"/>
      <c r="I1" s="15"/>
      <c r="J1" s="15"/>
      <c r="K1" s="15"/>
      <c r="L1" s="15"/>
      <c r="M1" s="15"/>
    </row>
    <row r="2" spans="1:13" ht="30" customHeight="1" x14ac:dyDescent="0.35">
      <c r="A2" s="15"/>
      <c r="B2" s="6" t="s">
        <v>5</v>
      </c>
      <c r="D2" s="9">
        <v>3</v>
      </c>
      <c r="E2" s="5" t="s">
        <v>3</v>
      </c>
      <c r="F2" s="15"/>
      <c r="G2" s="15"/>
      <c r="H2" s="15"/>
      <c r="I2" s="15"/>
      <c r="J2" s="15"/>
      <c r="K2" s="15"/>
      <c r="L2" s="15"/>
      <c r="M2" s="15"/>
    </row>
    <row r="3" spans="1:13" ht="30" customHeight="1" x14ac:dyDescent="0.35">
      <c r="A3" s="15"/>
      <c r="B3" s="6" t="s">
        <v>6</v>
      </c>
      <c r="D3" s="9">
        <v>50</v>
      </c>
      <c r="E3" s="2" t="s">
        <v>1</v>
      </c>
      <c r="F3" s="15"/>
      <c r="G3" s="15"/>
      <c r="H3" s="15"/>
      <c r="I3" s="15"/>
      <c r="J3" s="15"/>
      <c r="K3" s="15"/>
      <c r="L3" s="15"/>
      <c r="M3" s="15"/>
    </row>
    <row r="4" spans="1:13" ht="30" customHeight="1" x14ac:dyDescent="0.35">
      <c r="A4" s="15"/>
      <c r="B4" s="6" t="s">
        <v>7</v>
      </c>
      <c r="D4" s="9">
        <v>16</v>
      </c>
      <c r="E4" s="5" t="s">
        <v>2</v>
      </c>
      <c r="F4" s="15"/>
      <c r="G4" s="15"/>
      <c r="H4" s="15"/>
      <c r="I4" s="15"/>
      <c r="J4" s="15"/>
      <c r="K4" s="15"/>
      <c r="L4" s="15"/>
      <c r="M4" s="15"/>
    </row>
    <row r="5" spans="1:13" ht="30" customHeight="1" x14ac:dyDescent="0.35">
      <c r="A5" s="15"/>
      <c r="B5" s="6" t="s">
        <v>8</v>
      </c>
      <c r="D5" s="10">
        <f>d/2</f>
        <v>8</v>
      </c>
      <c r="E5" s="5" t="s">
        <v>2</v>
      </c>
      <c r="F5" s="15"/>
      <c r="G5" s="15"/>
      <c r="H5" s="15"/>
      <c r="I5" s="15"/>
      <c r="J5" s="15"/>
      <c r="K5" s="15"/>
      <c r="L5" s="15"/>
      <c r="M5" s="15"/>
    </row>
    <row r="6" spans="1:13" ht="30" customHeight="1" x14ac:dyDescent="0.25">
      <c r="A6" s="15"/>
      <c r="B6" s="6" t="s">
        <v>9</v>
      </c>
      <c r="F6" s="15"/>
      <c r="G6" s="15"/>
      <c r="H6" s="15"/>
      <c r="I6" s="15"/>
      <c r="J6" s="15"/>
      <c r="K6" s="15"/>
      <c r="L6" s="15"/>
      <c r="M6" s="15"/>
    </row>
    <row r="7" spans="1:13" ht="30" customHeight="1" x14ac:dyDescent="0.25">
      <c r="A7" s="15"/>
      <c r="B7" s="6" t="s">
        <v>4</v>
      </c>
      <c r="D7" s="4" t="s">
        <v>0</v>
      </c>
      <c r="F7" s="15"/>
      <c r="G7" s="15"/>
      <c r="H7" s="15"/>
      <c r="I7" s="15"/>
      <c r="J7" s="15"/>
      <c r="K7" s="15"/>
      <c r="L7" s="15"/>
      <c r="M7" s="15"/>
    </row>
    <row r="8" spans="1:13" x14ac:dyDescent="0.25">
      <c r="A8" s="15"/>
      <c r="B8" s="16"/>
      <c r="C8" s="16"/>
      <c r="D8" s="16"/>
      <c r="F8" s="15"/>
      <c r="G8" s="15"/>
      <c r="H8" s="15"/>
      <c r="I8" s="15"/>
      <c r="J8" s="15"/>
      <c r="K8" s="15"/>
      <c r="L8" s="15"/>
      <c r="M8" s="15"/>
    </row>
    <row r="9" spans="1:13" ht="15" customHeight="1" x14ac:dyDescent="0.25">
      <c r="A9" s="15"/>
      <c r="B9" s="12" t="s">
        <v>4</v>
      </c>
      <c r="C9" s="12"/>
      <c r="D9" s="12"/>
      <c r="F9" s="15"/>
      <c r="G9" s="15"/>
      <c r="H9" s="15"/>
      <c r="I9" s="15"/>
      <c r="J9" s="15"/>
      <c r="K9" s="15"/>
      <c r="L9" s="15"/>
      <c r="M9" s="15"/>
    </row>
    <row r="10" spans="1:13" ht="50.1" customHeight="1" x14ac:dyDescent="0.25">
      <c r="A10" s="15"/>
      <c r="B10" s="8"/>
      <c r="C10" s="11">
        <f>rov/lv</f>
        <v>16.666666666666668</v>
      </c>
      <c r="D10" s="7" t="s">
        <v>0</v>
      </c>
      <c r="E10" s="3"/>
      <c r="F10" s="15"/>
      <c r="G10" s="15"/>
      <c r="H10" s="15"/>
      <c r="I10" s="15"/>
      <c r="J10" s="15"/>
      <c r="K10" s="15"/>
      <c r="L10" s="15"/>
      <c r="M10" s="15"/>
    </row>
    <row r="11" spans="1:13" ht="50.1" customHeight="1" x14ac:dyDescent="0.25">
      <c r="A11" s="15"/>
      <c r="B11" s="8"/>
      <c r="C11" s="11">
        <f>0.84*rov/lv</f>
        <v>14</v>
      </c>
      <c r="D11" s="7" t="s">
        <v>0</v>
      </c>
      <c r="F11" s="15"/>
      <c r="G11" s="15"/>
      <c r="H11" s="15"/>
      <c r="I11" s="15"/>
      <c r="J11" s="15"/>
      <c r="K11" s="15"/>
      <c r="L11" s="15"/>
      <c r="M11" s="15"/>
    </row>
    <row r="12" spans="1:13" ht="50.1" customHeight="1" x14ac:dyDescent="0.25">
      <c r="A12" s="15"/>
      <c r="B12" s="8"/>
      <c r="C12" s="11">
        <f>rov/(2*PI()*lv)*LN(4*lv/d*1000)</f>
        <v>17.560289574158666</v>
      </c>
      <c r="D12" s="7" t="s">
        <v>0</v>
      </c>
      <c r="F12" s="15"/>
      <c r="G12" s="15"/>
      <c r="H12" s="15"/>
      <c r="I12" s="15"/>
      <c r="J12" s="15"/>
      <c r="K12" s="15"/>
      <c r="L12" s="15"/>
      <c r="M12" s="15"/>
    </row>
    <row r="13" spans="1:13" ht="50.1" customHeight="1" x14ac:dyDescent="0.25">
      <c r="A13" s="15"/>
      <c r="B13" s="8"/>
      <c r="C13" s="11">
        <f>rov/(4*PI()*lv)*LN(4*lv^2/(rr/1000)^2)</f>
        <v>17.560289574158666</v>
      </c>
      <c r="D13" s="7" t="s">
        <v>0</v>
      </c>
      <c r="F13" s="15"/>
      <c r="G13" s="15"/>
      <c r="H13" s="15"/>
      <c r="I13" s="15"/>
      <c r="J13" s="15"/>
      <c r="K13" s="15"/>
      <c r="L13" s="15"/>
      <c r="M13" s="15"/>
    </row>
    <row r="14" spans="1:13" ht="50.1" customHeight="1" x14ac:dyDescent="0.25">
      <c r="A14" s="15"/>
      <c r="B14" s="8"/>
      <c r="C14" s="11">
        <f>rov/(2*PI()*lv)*(LN(8*lv/d*1000)-1)</f>
        <v>16.746337190565839</v>
      </c>
      <c r="D14" s="7" t="s">
        <v>0</v>
      </c>
      <c r="F14" s="15"/>
      <c r="G14" s="15"/>
      <c r="H14" s="15"/>
      <c r="I14" s="15"/>
      <c r="J14" s="15"/>
      <c r="K14" s="15"/>
      <c r="L14" s="15"/>
      <c r="M14" s="15"/>
    </row>
    <row r="15" spans="1:13" ht="50.1" customHeight="1" x14ac:dyDescent="0.25">
      <c r="A15" s="15"/>
      <c r="B15" s="8"/>
      <c r="C15" s="11">
        <f>rov/(2*PI()*lv)*(LN(4*lv/rr*1000)-1)</f>
        <v>16.746337190565839</v>
      </c>
      <c r="D15" s="7" t="s">
        <v>0</v>
      </c>
      <c r="F15" s="15"/>
      <c r="G15" s="15"/>
      <c r="H15" s="15"/>
      <c r="I15" s="15"/>
      <c r="J15" s="15"/>
      <c r="K15" s="15"/>
      <c r="L15" s="15"/>
      <c r="M15" s="15"/>
    </row>
    <row r="16" spans="1:13" ht="50.1" customHeight="1" x14ac:dyDescent="0.25">
      <c r="A16" s="15"/>
      <c r="B16" s="8"/>
      <c r="C16" s="11">
        <f>rov/(2*PI()*lv)*LN(3*lv/d*1000)</f>
        <v>16.797189176331639</v>
      </c>
      <c r="D16" s="7" t="s">
        <v>0</v>
      </c>
      <c r="F16" s="15"/>
      <c r="G16" s="15"/>
      <c r="H16" s="15"/>
      <c r="I16" s="15"/>
      <c r="J16" s="15"/>
      <c r="K16" s="15"/>
      <c r="L16" s="15"/>
      <c r="M16" s="15"/>
    </row>
    <row r="17" spans="1:9" x14ac:dyDescent="0.25">
      <c r="A17" s="15"/>
      <c r="G17" s="14" t="s">
        <v>10</v>
      </c>
      <c r="H17" s="14"/>
      <c r="I17" s="14"/>
    </row>
    <row r="18" spans="1:9" x14ac:dyDescent="0.25">
      <c r="A18" s="15"/>
    </row>
  </sheetData>
  <sheetProtection algorithmName="SHA-512" hashValue="TWdxPkqpcmdfjBq2Om30zw+LwqhDlVrDlshrahXNerV3obXfiuBOFJ/Y1KWFPvb3cWL/iVf1CyEQulq/4j2hFQ==" saltValue="uwndPYel1RQ5BbvVnjKJCA==" spinCount="100000" sheet="1" objects="1" scenarios="1"/>
  <mergeCells count="7">
    <mergeCell ref="B9:D9"/>
    <mergeCell ref="C1:G1"/>
    <mergeCell ref="G17:I17"/>
    <mergeCell ref="A1:A18"/>
    <mergeCell ref="H1:M16"/>
    <mergeCell ref="F2:G16"/>
    <mergeCell ref="B8:D8"/>
  </mergeCells>
  <conditionalFormatting sqref="C10:C1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3">
    <dataValidation type="decimal" allowBlank="1" showInputMessage="1" showErrorMessage="1" errorTitle="Błąd" error="Wprowadź poprawną wartość" promptTitle="Wprowadź poprawną wartość" prompt="W przedziale od: 0,5 do 40" sqref="D2" xr:uid="{3949CE0B-016F-40F5-9D47-66B11A013D59}">
      <formula1>0.5</formula1>
      <formula2>40</formula2>
    </dataValidation>
    <dataValidation type="decimal" allowBlank="1" showInputMessage="1" showErrorMessage="1" errorTitle="Błąd" error="wprowadź poprawną wartość" promptTitle="Wprowadź poprawną wartość" prompt="w przedziale od 1 do 10000" sqref="D3" xr:uid="{0D536AFE-44D2-4E74-A381-1BF8C3A02963}">
      <formula1>1</formula1>
      <formula2>10000</formula2>
    </dataValidation>
    <dataValidation type="decimal" allowBlank="1" showInputMessage="1" showErrorMessage="1" errorTitle="Błąd" error="Wprowadź poprawna wartość" promptTitle="Wprowadź poprawną wartość" prompt="w przedziale od 10 do 40" sqref="D4" xr:uid="{1067A610-B1D0-4520-AB8C-499FB846FBE6}">
      <formula1>10</formula1>
      <formula2>40</formula2>
    </dataValidation>
  </dataValidations>
  <hyperlinks>
    <hyperlink ref="G17" r:id="rId1" xr:uid="{E607EA20-65EC-4D01-A084-9E04E84DAAA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Rezystancja uziemienia typu A</vt:lpstr>
      <vt:lpstr>d</vt:lpstr>
      <vt:lpstr>lv</vt:lpstr>
      <vt:lpstr>rov</vt:lpstr>
      <vt:lpstr>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Bibik</dc:creator>
  <cp:lastModifiedBy>Piotr</cp:lastModifiedBy>
  <dcterms:created xsi:type="dcterms:W3CDTF">2020-08-28T05:38:06Z</dcterms:created>
  <dcterms:modified xsi:type="dcterms:W3CDTF">2020-08-30T18:54:04Z</dcterms:modified>
</cp:coreProperties>
</file>